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050" windowHeight="10125"/>
  </bookViews>
  <sheets>
    <sheet name="Репрод тариф" sheetId="2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'Репрод тариф'!$8:$9</definedName>
  </definedNames>
  <calcPr calcId="145621"/>
</workbook>
</file>

<file path=xl/calcChain.xml><?xml version="1.0" encoding="utf-8"?>
<calcChain xmlns="http://schemas.openxmlformats.org/spreadsheetml/2006/main">
  <c r="D19" i="2" l="1"/>
  <c r="E19" i="2"/>
  <c r="F19" i="2"/>
  <c r="G19" i="2"/>
  <c r="G26" i="2" l="1"/>
  <c r="F26" i="2"/>
  <c r="E26" i="2"/>
  <c r="D26" i="2"/>
  <c r="G25" i="2"/>
  <c r="E25" i="2"/>
  <c r="G24" i="2"/>
  <c r="F24" i="2"/>
  <c r="E24" i="2"/>
  <c r="D24" i="2"/>
  <c r="G23" i="2"/>
  <c r="F23" i="2"/>
  <c r="E23" i="2"/>
  <c r="D23" i="2"/>
  <c r="G22" i="2"/>
  <c r="F22" i="2"/>
  <c r="E22" i="2"/>
  <c r="D22" i="2"/>
  <c r="G20" i="2"/>
  <c r="F20" i="2"/>
  <c r="E20" i="2"/>
  <c r="D20" i="2"/>
  <c r="G18" i="2"/>
  <c r="F18" i="2"/>
  <c r="E18" i="2"/>
  <c r="D18" i="2"/>
  <c r="C17" i="2"/>
  <c r="G17" i="2" s="1"/>
  <c r="C16" i="2"/>
  <c r="F16" i="2" s="1"/>
  <c r="G13" i="2"/>
  <c r="F13" i="2"/>
  <c r="E13" i="2"/>
  <c r="D13" i="2"/>
  <c r="G12" i="2"/>
  <c r="F12" i="2"/>
  <c r="E12" i="2"/>
  <c r="D12" i="2"/>
  <c r="G11" i="2"/>
  <c r="F11" i="2"/>
  <c r="E11" i="2"/>
  <c r="D11" i="2"/>
  <c r="D17" i="2" l="1"/>
  <c r="E16" i="2"/>
  <c r="F17" i="2"/>
  <c r="G16" i="2"/>
  <c r="F25" i="2"/>
  <c r="D16" i="2"/>
  <c r="E17" i="2"/>
  <c r="D25" i="2"/>
</calcChain>
</file>

<file path=xl/sharedStrings.xml><?xml version="1.0" encoding="utf-8"?>
<sst xmlns="http://schemas.openxmlformats.org/spreadsheetml/2006/main" count="32" uniqueCount="31">
  <si>
    <t>№ п/п</t>
  </si>
  <si>
    <t>Наименование</t>
  </si>
  <si>
    <t>Базовый тариф</t>
  </si>
  <si>
    <t>Тарифы на оплату медицинской помощи, руб.</t>
  </si>
  <si>
    <t xml:space="preserve"> 1 районная группа</t>
  </si>
  <si>
    <t xml:space="preserve"> 2 районная группа</t>
  </si>
  <si>
    <t xml:space="preserve"> 3 районная группа</t>
  </si>
  <si>
    <t xml:space="preserve"> 4 районная группа</t>
  </si>
  <si>
    <t>Тарифы на оплату диспансеризации взрослого населения репродуктивного возраста по оценке репродуктивного здоровья</t>
  </si>
  <si>
    <t>Таблица №3</t>
  </si>
  <si>
    <t>Законченный случай I этапа диспансеризации определенных групп  взрослого населения по оценке репродуктивного здоровья</t>
  </si>
  <si>
    <t xml:space="preserve">Мужчины </t>
  </si>
  <si>
    <t>Женщины 18 – 29 лет</t>
  </si>
  <si>
    <t>Женщины 30-49 лет</t>
  </si>
  <si>
    <t>2.1.</t>
  </si>
  <si>
    <t>2.2.</t>
  </si>
  <si>
    <t xml:space="preserve">УЗИ органов малого таза </t>
  </si>
  <si>
    <t>УЗИ молочных желез</t>
  </si>
  <si>
    <t>Повторный прием (осмотр) врачом акушером-гинекологом</t>
  </si>
  <si>
    <t>УЗИ предстательной железы</t>
  </si>
  <si>
    <t>Спермограмма</t>
  </si>
  <si>
    <t xml:space="preserve">Повторный прием (осмотр) врачом-урологом (при отсутствии врачом-хирургом) </t>
  </si>
  <si>
    <t xml:space="preserve">Приложение № 10
к Соглашению о тарифах на  2024 год 
</t>
  </si>
  <si>
    <t>Диагностические исследования в рамках II этапа диспансеризации и повторный прием (осмотр) врачом определенных групп  взрослого населения по оценке репродуктивного здоровья</t>
  </si>
  <si>
    <t xml:space="preserve">Женщины </t>
  </si>
  <si>
    <t>УЗИ органов мошонки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</si>
  <si>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</si>
  <si>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ПЦР-диагностика (Real time) (Neisseria gonorrhoeae, Trichomonas vaginalis, Chlamydia trachomatis, Mycoplasma genitalium, Ureaplasma urealyticum)</t>
  </si>
  <si>
    <t>A26.20.034.001</t>
  </si>
  <si>
    <t>Приложение №2 
к Дополнительному соглашению  от 24.06.2024 № 4</t>
  </si>
  <si>
    <t xml:space="preserve"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</si>
</sst>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00"/>
    <numFmt numFmtId="166" formatCode="_-* #,##0.00_р_._-;\-* #,##0.00_р_._-;_-* &quot;-&quot;??_р_._-;_-@_-"/>
  </numFmts>
  <fonts count="10" x14ac:knownFonts="1"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5">
    <xf numFmtId="0" fontId="0" fillId="0" borderId="0"/>
    <xf numFmtId="0" fontId="2" fillId="0" borderId="0"/>
    <xf numFmtId="0" fontId="2" fillId="0" borderId="0"/>
    <xf numFmtId="9" fontId="7" fillId="0" borderId="0" applyFont="0" applyFill="0" applyBorder="0" applyAlignment="0" applyProtection="0"/>
    <xf numFmtId="0" fontId="1" fillId="0" borderId="0"/>
    <xf numFmtId="0" fontId="7" fillId="0" borderId="0"/>
    <xf numFmtId="0" fontId="9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8" fillId="0" borderId="0" applyFill="0" applyBorder="0" applyProtection="0">
      <alignment wrapText="1"/>
      <protection locked="0"/>
    </xf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1" applyFont="1" applyFill="1" applyBorder="1" applyAlignment="1">
      <alignment wrapText="1"/>
    </xf>
    <xf numFmtId="0" fontId="4" fillId="0" borderId="0" xfId="1" applyFont="1" applyFill="1" applyBorder="1" applyAlignment="1">
      <alignment horizontal="center" wrapText="1"/>
    </xf>
    <xf numFmtId="0" fontId="5" fillId="0" borderId="0" xfId="1" applyFont="1" applyFill="1" applyAlignment="1">
      <alignment horizontal="right" wrapText="1"/>
    </xf>
    <xf numFmtId="164" fontId="3" fillId="0" borderId="0" xfId="1" applyNumberFormat="1" applyFont="1" applyFill="1" applyBorder="1" applyAlignment="1">
      <alignment wrapText="1"/>
    </xf>
    <xf numFmtId="0" fontId="6" fillId="0" borderId="0" xfId="1" applyFont="1" applyFill="1" applyAlignment="1">
      <alignment horizontal="left" vertical="top" wrapText="1"/>
    </xf>
    <xf numFmtId="0" fontId="6" fillId="0" borderId="1" xfId="1" applyFont="1" applyFill="1" applyBorder="1" applyAlignment="1">
      <alignment horizontal="left" vertical="top" wrapText="1"/>
    </xf>
    <xf numFmtId="0" fontId="5" fillId="0" borderId="1" xfId="1" applyFont="1" applyFill="1" applyBorder="1" applyAlignment="1">
      <alignment horizontal="left" vertical="top" wrapText="1"/>
    </xf>
    <xf numFmtId="164" fontId="6" fillId="0" borderId="0" xfId="1" applyNumberFormat="1" applyFont="1" applyFill="1" applyAlignment="1">
      <alignment horizontal="left" vertical="top" wrapText="1"/>
    </xf>
    <xf numFmtId="0" fontId="8" fillId="0" borderId="0" xfId="2" applyFont="1" applyFill="1" applyAlignment="1">
      <alignment horizontal="left" vertical="top" wrapText="1"/>
    </xf>
    <xf numFmtId="164" fontId="8" fillId="0" borderId="0" xfId="2" applyNumberFormat="1" applyFont="1" applyFill="1" applyAlignment="1">
      <alignment horizontal="left" vertical="top" wrapText="1"/>
    </xf>
    <xf numFmtId="0" fontId="5" fillId="0" borderId="0" xfId="1" applyFont="1" applyFill="1"/>
    <xf numFmtId="0" fontId="8" fillId="0" borderId="10" xfId="1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wrapText="1"/>
    </xf>
    <xf numFmtId="164" fontId="5" fillId="0" borderId="0" xfId="1" applyNumberFormat="1" applyFont="1" applyFill="1"/>
    <xf numFmtId="4" fontId="8" fillId="0" borderId="11" xfId="2" applyNumberFormat="1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center" wrapText="1"/>
    </xf>
    <xf numFmtId="9" fontId="8" fillId="0" borderId="11" xfId="3" applyFont="1" applyFill="1" applyBorder="1" applyAlignment="1">
      <alignment horizontal="left" vertical="center" wrapText="1"/>
    </xf>
    <xf numFmtId="0" fontId="8" fillId="0" borderId="17" xfId="2" applyFont="1" applyFill="1" applyBorder="1" applyAlignment="1">
      <alignment horizontal="center" vertical="center" wrapText="1"/>
    </xf>
    <xf numFmtId="4" fontId="8" fillId="0" borderId="19" xfId="2" applyNumberFormat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19" xfId="1" applyFont="1" applyFill="1" applyBorder="1" applyAlignment="1">
      <alignment horizontal="center" vertical="center" wrapText="1"/>
    </xf>
    <xf numFmtId="0" fontId="8" fillId="0" borderId="18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/>
    </xf>
    <xf numFmtId="4" fontId="8" fillId="0" borderId="11" xfId="1" applyNumberFormat="1" applyFont="1" applyFill="1" applyBorder="1" applyAlignment="1">
      <alignment horizontal="center" vertical="center"/>
    </xf>
    <xf numFmtId="4" fontId="8" fillId="0" borderId="12" xfId="2" applyNumberFormat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/>
    </xf>
    <xf numFmtId="4" fontId="8" fillId="0" borderId="11" xfId="1" applyNumberFormat="1" applyFont="1" applyFill="1" applyBorder="1" applyAlignment="1">
      <alignment horizontal="center" vertical="center" wrapText="1"/>
    </xf>
    <xf numFmtId="165" fontId="8" fillId="0" borderId="1" xfId="2" applyNumberFormat="1" applyFont="1" applyFill="1" applyBorder="1" applyAlignment="1">
      <alignment horizontal="center" vertical="center" wrapText="1"/>
    </xf>
    <xf numFmtId="165" fontId="8" fillId="0" borderId="8" xfId="2" applyNumberFormat="1" applyFont="1" applyFill="1" applyBorder="1" applyAlignment="1">
      <alignment horizontal="center" vertical="center" wrapText="1"/>
    </xf>
    <xf numFmtId="165" fontId="8" fillId="0" borderId="9" xfId="2" applyNumberFormat="1" applyFont="1" applyFill="1" applyBorder="1" applyAlignment="1">
      <alignment horizontal="center" vertical="center" wrapText="1"/>
    </xf>
    <xf numFmtId="0" fontId="5" fillId="0" borderId="23" xfId="1" applyFont="1" applyFill="1" applyBorder="1"/>
    <xf numFmtId="0" fontId="8" fillId="0" borderId="24" xfId="2" applyFont="1" applyFill="1" applyBorder="1" applyAlignment="1">
      <alignment horizontal="center" vertical="center" wrapText="1"/>
    </xf>
    <xf numFmtId="9" fontId="8" fillId="0" borderId="13" xfId="3" applyFont="1" applyFill="1" applyBorder="1" applyAlignment="1">
      <alignment horizontal="left" vertical="center" wrapText="1"/>
    </xf>
    <xf numFmtId="4" fontId="8" fillId="0" borderId="13" xfId="2" applyNumberFormat="1" applyFont="1" applyFill="1" applyBorder="1" applyAlignment="1">
      <alignment horizontal="center" vertical="center" wrapText="1"/>
    </xf>
    <xf numFmtId="4" fontId="8" fillId="0" borderId="25" xfId="2" applyNumberFormat="1" applyFont="1" applyFill="1" applyBorder="1" applyAlignment="1">
      <alignment horizontal="center" vertical="center" wrapText="1"/>
    </xf>
    <xf numFmtId="0" fontId="2" fillId="0" borderId="0" xfId="1" applyFill="1"/>
    <xf numFmtId="0" fontId="8" fillId="0" borderId="21" xfId="1" applyFont="1" applyFill="1" applyBorder="1" applyAlignment="1">
      <alignment horizontal="center" vertical="center" wrapText="1"/>
    </xf>
    <xf numFmtId="0" fontId="8" fillId="0" borderId="22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9" fontId="4" fillId="0" borderId="3" xfId="3" applyFont="1" applyFill="1" applyBorder="1" applyAlignment="1">
      <alignment horizontal="center" vertical="center" wrapText="1"/>
    </xf>
    <xf numFmtId="9" fontId="4" fillId="0" borderId="1" xfId="3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top" wrapText="1"/>
    </xf>
    <xf numFmtId="0" fontId="4" fillId="0" borderId="5" xfId="2" applyFont="1" applyFill="1" applyBorder="1" applyAlignment="1">
      <alignment horizontal="center" vertical="top" wrapText="1"/>
    </xf>
    <xf numFmtId="0" fontId="4" fillId="0" borderId="6" xfId="2" applyFont="1" applyFill="1" applyBorder="1" applyAlignment="1">
      <alignment horizontal="center" vertical="top" wrapText="1"/>
    </xf>
    <xf numFmtId="0" fontId="8" fillId="0" borderId="14" xfId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right" vertical="top" wrapText="1"/>
    </xf>
    <xf numFmtId="0" fontId="8" fillId="0" borderId="20" xfId="1" applyFont="1" applyFill="1" applyBorder="1" applyAlignment="1">
      <alignment horizontal="center" vertical="center" wrapText="1"/>
    </xf>
    <xf numFmtId="0" fontId="8" fillId="0" borderId="21" xfId="1" applyFont="1" applyFill="1" applyBorder="1" applyAlignment="1">
      <alignment horizontal="center" vertical="center" wrapText="1"/>
    </xf>
    <xf numFmtId="0" fontId="8" fillId="0" borderId="22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wrapText="1"/>
    </xf>
    <xf numFmtId="0" fontId="4" fillId="0" borderId="0" xfId="1" applyFont="1" applyFill="1" applyBorder="1" applyAlignment="1">
      <alignment horizontal="center" vertical="top" wrapText="1"/>
    </xf>
  </cellXfs>
  <cellStyles count="65">
    <cellStyle name="Обычный" xfId="0" builtinId="0"/>
    <cellStyle name="Обычный 2" xfId="4"/>
    <cellStyle name="Обычный 2 2" xfId="5"/>
    <cellStyle name="Обычный 2 3" xfId="6"/>
    <cellStyle name="Обычный 3" xfId="7"/>
    <cellStyle name="Обычный 3 2" xfId="8"/>
    <cellStyle name="Обычный 3 2 2" xfId="9"/>
    <cellStyle name="Обычный 3 2 3" xfId="10"/>
    <cellStyle name="Обычный 3 3" xfId="11"/>
    <cellStyle name="Обычный 3 3 2" xfId="1"/>
    <cellStyle name="Обычный 3 3 2 2" xfId="12"/>
    <cellStyle name="Обычный 3 3 2 3" xfId="13"/>
    <cellStyle name="Обычный 3 3 2 4" xfId="14"/>
    <cellStyle name="Обычный 3 3 3" xfId="15"/>
    <cellStyle name="Обычный 3 4" xfId="2"/>
    <cellStyle name="Обычный 3 4 2" xfId="16"/>
    <cellStyle name="Обычный 3 4 3" xfId="17"/>
    <cellStyle name="Обычный 3 5" xfId="18"/>
    <cellStyle name="Обычный 3 5 2" xfId="19"/>
    <cellStyle name="Обычный 3 6" xfId="20"/>
    <cellStyle name="Обычный 4" xfId="21"/>
    <cellStyle name="Обычный 4 2" xfId="22"/>
    <cellStyle name="Обычный 5" xfId="23"/>
    <cellStyle name="Обычный 5 2" xfId="24"/>
    <cellStyle name="Обычный 6" xfId="25"/>
    <cellStyle name="Обычный 7" xfId="26"/>
    <cellStyle name="Обычный Лена" xfId="27"/>
    <cellStyle name="Процентный 2" xfId="3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0" xfId="39"/>
    <cellStyle name="Финансовый 21" xfId="40"/>
    <cellStyle name="Финансовый 22" xfId="41"/>
    <cellStyle name="Финансовый 23" xfId="42"/>
    <cellStyle name="Финансовый 24" xfId="43"/>
    <cellStyle name="Финансовый 25" xfId="44"/>
    <cellStyle name="Финансовый 26" xfId="45"/>
    <cellStyle name="Финансовый 27" xfId="46"/>
    <cellStyle name="Финансовый 28" xfId="47"/>
    <cellStyle name="Финансовый 29" xfId="48"/>
    <cellStyle name="Финансовый 3" xfId="49"/>
    <cellStyle name="Финансовый 3 2" xfId="50"/>
    <cellStyle name="Финансовый 3 2 2" xfId="51"/>
    <cellStyle name="Финансовый 3 3" xfId="52"/>
    <cellStyle name="Финансовый 30" xfId="53"/>
    <cellStyle name="Финансовый 31" xfId="54"/>
    <cellStyle name="Финансовый 32" xfId="55"/>
    <cellStyle name="Финансовый 33" xfId="56"/>
    <cellStyle name="Финансовый 4" xfId="57"/>
    <cellStyle name="Финансовый 4 2" xfId="58"/>
    <cellStyle name="Финансовый 5" xfId="59"/>
    <cellStyle name="Финансовый 5 2" xfId="60"/>
    <cellStyle name="Финансовый 6" xfId="61"/>
    <cellStyle name="Финансовый 7" xfId="62"/>
    <cellStyle name="Финансовый 8" xfId="63"/>
    <cellStyle name="Финансовый 9" xfId="6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tabSelected="1" topLeftCell="A14" zoomScaleNormal="100" zoomScaleSheetLayoutView="115" workbookViewId="0">
      <selection activeCell="K20" sqref="K20"/>
    </sheetView>
  </sheetViews>
  <sheetFormatPr defaultColWidth="8.25" defaultRowHeight="15" x14ac:dyDescent="0.25"/>
  <cols>
    <col min="1" max="1" width="14.125" style="37" customWidth="1"/>
    <col min="2" max="2" width="32.625" style="37" customWidth="1"/>
    <col min="3" max="3" width="8.625" style="37" customWidth="1"/>
    <col min="4" max="6" width="10" style="37" customWidth="1"/>
    <col min="7" max="7" width="12.375" style="37" customWidth="1"/>
    <col min="8" max="8" width="9.5" style="37" customWidth="1"/>
    <col min="9" max="9" width="11.375" style="37" bestFit="1" customWidth="1"/>
    <col min="10" max="10" width="8.25" style="37"/>
    <col min="11" max="11" width="11.75" style="37" bestFit="1" customWidth="1"/>
    <col min="12" max="16384" width="8.25" style="37"/>
  </cols>
  <sheetData>
    <row r="1" spans="1:15" ht="33" customHeight="1" x14ac:dyDescent="0.25">
      <c r="D1" s="51" t="s">
        <v>29</v>
      </c>
      <c r="E1" s="51"/>
      <c r="F1" s="51"/>
      <c r="G1" s="51"/>
    </row>
    <row r="2" spans="1:15" s="1" customFormat="1" ht="31.5" customHeight="1" x14ac:dyDescent="0.3">
      <c r="D2" s="51" t="s">
        <v>22</v>
      </c>
      <c r="E2" s="51"/>
      <c r="F2" s="51"/>
      <c r="G2" s="51"/>
    </row>
    <row r="3" spans="1:15" s="1" customFormat="1" ht="18.75" x14ac:dyDescent="0.3">
      <c r="B3" s="40"/>
      <c r="C3" s="40"/>
      <c r="D3" s="40"/>
      <c r="E3" s="40"/>
      <c r="F3" s="40"/>
      <c r="G3" s="40"/>
    </row>
    <row r="4" spans="1:15" s="1" customFormat="1" ht="37.15" customHeight="1" x14ac:dyDescent="0.3">
      <c r="B4" s="55" t="s">
        <v>8</v>
      </c>
      <c r="C4" s="55"/>
      <c r="D4" s="55"/>
      <c r="E4" s="55"/>
      <c r="F4" s="55"/>
      <c r="G4" s="55"/>
      <c r="H4" s="4"/>
      <c r="J4" s="40"/>
      <c r="K4" s="40"/>
      <c r="L4" s="40"/>
      <c r="M4" s="40"/>
    </row>
    <row r="5" spans="1:15" s="1" customFormat="1" ht="18.75" x14ac:dyDescent="0.3">
      <c r="F5" s="56" t="s">
        <v>9</v>
      </c>
      <c r="G5" s="56"/>
    </row>
    <row r="6" spans="1:15" s="1" customFormat="1" ht="11.45" customHeight="1" thickBot="1" x14ac:dyDescent="0.35">
      <c r="B6" s="2"/>
      <c r="C6" s="2"/>
      <c r="D6" s="2"/>
      <c r="E6" s="2"/>
      <c r="F6" s="2"/>
      <c r="G6" s="3"/>
      <c r="H6" s="4"/>
      <c r="L6" s="40"/>
      <c r="M6" s="40"/>
      <c r="N6" s="40"/>
      <c r="O6" s="40"/>
    </row>
    <row r="7" spans="1:15" s="5" customFormat="1" ht="19.5" hidden="1" thickBot="1" x14ac:dyDescent="0.3">
      <c r="C7" s="6"/>
      <c r="D7" s="7">
        <v>1.4</v>
      </c>
      <c r="E7" s="7">
        <v>1.68</v>
      </c>
      <c r="F7" s="7">
        <v>2.23</v>
      </c>
      <c r="G7" s="7">
        <v>2.57</v>
      </c>
      <c r="H7" s="8"/>
    </row>
    <row r="8" spans="1:15" s="11" customFormat="1" ht="16.5" thickBot="1" x14ac:dyDescent="0.3">
      <c r="A8" s="41" t="s">
        <v>0</v>
      </c>
      <c r="B8" s="43" t="s">
        <v>1</v>
      </c>
      <c r="C8" s="41" t="s">
        <v>2</v>
      </c>
      <c r="D8" s="45" t="s">
        <v>3</v>
      </c>
      <c r="E8" s="46"/>
      <c r="F8" s="46"/>
      <c r="G8" s="47"/>
      <c r="H8" s="10"/>
      <c r="I8" s="9"/>
      <c r="J8" s="9"/>
      <c r="K8" s="9"/>
      <c r="L8" s="9"/>
      <c r="M8" s="9"/>
      <c r="N8" s="9"/>
      <c r="O8" s="9"/>
    </row>
    <row r="9" spans="1:15" s="11" customFormat="1" ht="55.5" customHeight="1" thickBot="1" x14ac:dyDescent="0.3">
      <c r="A9" s="42"/>
      <c r="B9" s="44"/>
      <c r="C9" s="42"/>
      <c r="D9" s="29" t="s">
        <v>4</v>
      </c>
      <c r="E9" s="30" t="s">
        <v>5</v>
      </c>
      <c r="F9" s="30" t="s">
        <v>6</v>
      </c>
      <c r="G9" s="31" t="s">
        <v>7</v>
      </c>
      <c r="H9" s="10"/>
      <c r="I9" s="9"/>
      <c r="J9" s="9"/>
      <c r="K9" s="9"/>
      <c r="L9" s="9"/>
      <c r="M9" s="9"/>
      <c r="N9" s="9"/>
      <c r="O9" s="9"/>
    </row>
    <row r="10" spans="1:15" s="11" customFormat="1" ht="39.75" customHeight="1" x14ac:dyDescent="0.25">
      <c r="A10" s="12">
        <v>1</v>
      </c>
      <c r="B10" s="48" t="s">
        <v>10</v>
      </c>
      <c r="C10" s="49"/>
      <c r="D10" s="49"/>
      <c r="E10" s="49"/>
      <c r="F10" s="49"/>
      <c r="G10" s="50"/>
      <c r="H10" s="10"/>
      <c r="I10" s="9"/>
      <c r="J10" s="9"/>
      <c r="K10" s="9"/>
      <c r="L10" s="9"/>
      <c r="M10" s="9"/>
      <c r="N10" s="9"/>
      <c r="O10" s="9"/>
    </row>
    <row r="11" spans="1:15" s="11" customFormat="1" ht="20.25" customHeight="1" x14ac:dyDescent="0.25">
      <c r="A11" s="13"/>
      <c r="B11" s="24" t="s">
        <v>11</v>
      </c>
      <c r="C11" s="25">
        <v>554.13</v>
      </c>
      <c r="D11" s="15">
        <f t="shared" ref="D11:D13" si="0">ROUND($C11*$D$7,2)</f>
        <v>775.78</v>
      </c>
      <c r="E11" s="15">
        <f t="shared" ref="E11:E13" si="1">ROUND($C11*$E$7,2)</f>
        <v>930.94</v>
      </c>
      <c r="F11" s="15">
        <f t="shared" ref="F11:F13" si="2">ROUND($C11*$F$7,2)</f>
        <v>1235.71</v>
      </c>
      <c r="G11" s="26">
        <f t="shared" ref="G11:G13" si="3">ROUND($C11*$G$7,2)</f>
        <v>1424.11</v>
      </c>
      <c r="H11" s="10"/>
      <c r="I11" s="9"/>
      <c r="J11" s="9"/>
      <c r="K11" s="9"/>
      <c r="L11" s="9"/>
      <c r="M11" s="9"/>
      <c r="N11" s="9"/>
      <c r="O11" s="9"/>
    </row>
    <row r="12" spans="1:15" s="11" customFormat="1" ht="20.25" customHeight="1" x14ac:dyDescent="0.25">
      <c r="A12" s="13"/>
      <c r="B12" s="27" t="s">
        <v>12</v>
      </c>
      <c r="C12" s="28">
        <v>2042.78</v>
      </c>
      <c r="D12" s="15">
        <f t="shared" si="0"/>
        <v>2859.89</v>
      </c>
      <c r="E12" s="15">
        <f t="shared" si="1"/>
        <v>3431.87</v>
      </c>
      <c r="F12" s="15">
        <f t="shared" si="2"/>
        <v>4555.3999999999996</v>
      </c>
      <c r="G12" s="26">
        <f t="shared" si="3"/>
        <v>5249.94</v>
      </c>
      <c r="H12" s="10"/>
      <c r="I12" s="9"/>
      <c r="J12" s="9"/>
      <c r="K12" s="9"/>
      <c r="L12" s="9"/>
      <c r="M12" s="9"/>
      <c r="N12" s="9"/>
      <c r="O12" s="9"/>
    </row>
    <row r="13" spans="1:15" s="11" customFormat="1" ht="20.25" customHeight="1" x14ac:dyDescent="0.25">
      <c r="A13" s="13"/>
      <c r="B13" s="27" t="s">
        <v>13</v>
      </c>
      <c r="C13" s="28">
        <v>1395.56</v>
      </c>
      <c r="D13" s="15">
        <f t="shared" si="0"/>
        <v>1953.78</v>
      </c>
      <c r="E13" s="15">
        <f t="shared" si="1"/>
        <v>2344.54</v>
      </c>
      <c r="F13" s="15">
        <f t="shared" si="2"/>
        <v>3112.1</v>
      </c>
      <c r="G13" s="26">
        <f t="shared" si="3"/>
        <v>3586.59</v>
      </c>
      <c r="H13" s="10"/>
      <c r="I13" s="9"/>
      <c r="J13" s="9"/>
      <c r="K13" s="9"/>
      <c r="L13" s="9"/>
      <c r="M13" s="9"/>
      <c r="N13" s="9"/>
      <c r="O13" s="9"/>
    </row>
    <row r="14" spans="1:15" s="11" customFormat="1" ht="49.5" customHeight="1" x14ac:dyDescent="0.25">
      <c r="A14" s="12">
        <v>2</v>
      </c>
      <c r="B14" s="52" t="s">
        <v>23</v>
      </c>
      <c r="C14" s="53"/>
      <c r="D14" s="53"/>
      <c r="E14" s="53"/>
      <c r="F14" s="53"/>
      <c r="G14" s="54"/>
      <c r="H14" s="14"/>
    </row>
    <row r="15" spans="1:15" s="11" customFormat="1" ht="15.75" x14ac:dyDescent="0.25">
      <c r="A15" s="16" t="s">
        <v>14</v>
      </c>
      <c r="B15" s="27" t="s">
        <v>24</v>
      </c>
      <c r="C15" s="38"/>
      <c r="D15" s="38"/>
      <c r="E15" s="38"/>
      <c r="F15" s="38"/>
      <c r="G15" s="39"/>
      <c r="H15" s="14"/>
    </row>
    <row r="16" spans="1:15" s="14" customFormat="1" ht="23.25" customHeight="1" x14ac:dyDescent="0.25">
      <c r="A16" s="32"/>
      <c r="B16" s="20" t="s">
        <v>16</v>
      </c>
      <c r="C16" s="21">
        <f>194.29</f>
        <v>194.29</v>
      </c>
      <c r="D16" s="15">
        <f t="shared" ref="D16:D26" si="4">ROUND($C16*$D$7,2)</f>
        <v>272.01</v>
      </c>
      <c r="E16" s="15">
        <f t="shared" ref="E16:E26" si="5">ROUND($C16*$E$7,2)</f>
        <v>326.41000000000003</v>
      </c>
      <c r="F16" s="15">
        <f t="shared" ref="F16:F26" si="6">ROUND($C16*$F$7,2)</f>
        <v>433.27</v>
      </c>
      <c r="G16" s="26">
        <f t="shared" ref="G16:G26" si="7">ROUND($C16*$G$7,2)</f>
        <v>499.33</v>
      </c>
      <c r="I16" s="11"/>
      <c r="J16" s="11"/>
      <c r="K16" s="11"/>
      <c r="L16" s="11"/>
      <c r="M16" s="11"/>
      <c r="N16" s="11"/>
      <c r="O16" s="11"/>
    </row>
    <row r="17" spans="1:15" s="14" customFormat="1" ht="22.5" customHeight="1" x14ac:dyDescent="0.25">
      <c r="A17" s="18"/>
      <c r="B17" s="20" t="s">
        <v>17</v>
      </c>
      <c r="C17" s="22">
        <f>194.29</f>
        <v>194.29</v>
      </c>
      <c r="D17" s="15">
        <f t="shared" si="4"/>
        <v>272.01</v>
      </c>
      <c r="E17" s="15">
        <f t="shared" si="5"/>
        <v>326.41000000000003</v>
      </c>
      <c r="F17" s="15">
        <f t="shared" si="6"/>
        <v>433.27</v>
      </c>
      <c r="G17" s="26">
        <f t="shared" si="7"/>
        <v>499.33</v>
      </c>
      <c r="I17" s="11"/>
      <c r="J17" s="11"/>
      <c r="K17" s="11"/>
      <c r="L17" s="11"/>
      <c r="M17" s="11"/>
      <c r="N17" s="11"/>
      <c r="O17" s="11"/>
    </row>
    <row r="18" spans="1:15" s="14" customFormat="1" ht="120" customHeight="1" x14ac:dyDescent="0.25">
      <c r="A18" s="16" t="s">
        <v>28</v>
      </c>
      <c r="B18" s="17" t="s">
        <v>30</v>
      </c>
      <c r="C18" s="19">
        <v>614</v>
      </c>
      <c r="D18" s="15">
        <f t="shared" si="4"/>
        <v>859.6</v>
      </c>
      <c r="E18" s="15">
        <f t="shared" si="5"/>
        <v>1031.52</v>
      </c>
      <c r="F18" s="15">
        <f t="shared" si="6"/>
        <v>1369.22</v>
      </c>
      <c r="G18" s="26">
        <f t="shared" si="7"/>
        <v>1577.98</v>
      </c>
      <c r="I18" s="11"/>
      <c r="J18" s="11"/>
      <c r="K18" s="11"/>
      <c r="L18" s="11"/>
      <c r="M18" s="11"/>
      <c r="N18" s="11"/>
      <c r="O18" s="11"/>
    </row>
    <row r="19" spans="1:15" s="14" customFormat="1" ht="96.6" customHeight="1" x14ac:dyDescent="0.25">
      <c r="A19" s="16"/>
      <c r="B19" s="17" t="s">
        <v>26</v>
      </c>
      <c r="C19" s="19">
        <v>838.88</v>
      </c>
      <c r="D19" s="15">
        <f t="shared" si="4"/>
        <v>1174.43</v>
      </c>
      <c r="E19" s="15">
        <f t="shared" si="5"/>
        <v>1409.32</v>
      </c>
      <c r="F19" s="15">
        <f t="shared" si="6"/>
        <v>1870.7</v>
      </c>
      <c r="G19" s="26">
        <f t="shared" si="7"/>
        <v>2155.92</v>
      </c>
      <c r="I19" s="11"/>
      <c r="J19" s="11"/>
      <c r="K19" s="11"/>
      <c r="L19" s="11"/>
      <c r="M19" s="11"/>
      <c r="N19" s="11"/>
      <c r="O19" s="11"/>
    </row>
    <row r="20" spans="1:15" s="14" customFormat="1" ht="39.75" customHeight="1" x14ac:dyDescent="0.25">
      <c r="A20" s="16"/>
      <c r="B20" s="17" t="s">
        <v>18</v>
      </c>
      <c r="C20" s="15">
        <v>358.12</v>
      </c>
      <c r="D20" s="15">
        <f>ROUND($C20*$D$7,2)</f>
        <v>501.37</v>
      </c>
      <c r="E20" s="15">
        <f>ROUND($C20*$E$7,2)</f>
        <v>601.64</v>
      </c>
      <c r="F20" s="15">
        <f>ROUND($C20*$F$7,2)</f>
        <v>798.61</v>
      </c>
      <c r="G20" s="26">
        <f>ROUND($C20*$G$7,2)</f>
        <v>920.37</v>
      </c>
      <c r="I20" s="11"/>
      <c r="J20" s="11"/>
      <c r="K20" s="11"/>
      <c r="L20" s="11"/>
      <c r="M20" s="11"/>
      <c r="N20" s="11"/>
      <c r="O20" s="11"/>
    </row>
    <row r="21" spans="1:15" s="14" customFormat="1" ht="25.5" customHeight="1" x14ac:dyDescent="0.25">
      <c r="A21" s="16" t="s">
        <v>15</v>
      </c>
      <c r="B21" s="24" t="s">
        <v>11</v>
      </c>
      <c r="C21" s="38"/>
      <c r="D21" s="38"/>
      <c r="E21" s="38"/>
      <c r="F21" s="38"/>
      <c r="G21" s="39"/>
      <c r="I21" s="11"/>
      <c r="J21" s="11"/>
      <c r="K21" s="11"/>
      <c r="L21" s="11"/>
      <c r="M21" s="11"/>
      <c r="N21" s="11"/>
      <c r="O21" s="11"/>
    </row>
    <row r="22" spans="1:15" s="14" customFormat="1" ht="15.75" x14ac:dyDescent="0.25">
      <c r="A22" s="16"/>
      <c r="B22" s="17" t="s">
        <v>20</v>
      </c>
      <c r="C22" s="19">
        <v>635.4</v>
      </c>
      <c r="D22" s="15">
        <f t="shared" si="4"/>
        <v>889.56</v>
      </c>
      <c r="E22" s="15">
        <f t="shared" si="5"/>
        <v>1067.47</v>
      </c>
      <c r="F22" s="15">
        <f t="shared" si="6"/>
        <v>1416.94</v>
      </c>
      <c r="G22" s="26">
        <f t="shared" si="7"/>
        <v>1632.98</v>
      </c>
      <c r="I22" s="11"/>
      <c r="J22" s="11"/>
      <c r="K22" s="11"/>
      <c r="L22" s="11"/>
      <c r="M22" s="11"/>
      <c r="N22" s="11"/>
      <c r="O22" s="11"/>
    </row>
    <row r="23" spans="1:15" s="14" customFormat="1" ht="21.75" customHeight="1" x14ac:dyDescent="0.25">
      <c r="A23" s="16"/>
      <c r="B23" s="20" t="s">
        <v>19</v>
      </c>
      <c r="C23" s="23">
        <v>194.29</v>
      </c>
      <c r="D23" s="15">
        <f t="shared" si="4"/>
        <v>272.01</v>
      </c>
      <c r="E23" s="15">
        <f t="shared" si="5"/>
        <v>326.41000000000003</v>
      </c>
      <c r="F23" s="15">
        <f t="shared" si="6"/>
        <v>433.27</v>
      </c>
      <c r="G23" s="26">
        <f t="shared" si="7"/>
        <v>499.33</v>
      </c>
      <c r="I23" s="11"/>
      <c r="J23" s="11"/>
      <c r="K23" s="11"/>
      <c r="L23" s="11"/>
      <c r="M23" s="11"/>
      <c r="N23" s="11"/>
      <c r="O23" s="11"/>
    </row>
    <row r="24" spans="1:15" ht="21" customHeight="1" x14ac:dyDescent="0.25">
      <c r="A24" s="16"/>
      <c r="B24" s="20" t="s">
        <v>25</v>
      </c>
      <c r="C24" s="21">
        <v>194.29</v>
      </c>
      <c r="D24" s="15">
        <f t="shared" si="4"/>
        <v>272.01</v>
      </c>
      <c r="E24" s="15">
        <f t="shared" si="5"/>
        <v>326.41000000000003</v>
      </c>
      <c r="F24" s="15">
        <f t="shared" si="6"/>
        <v>433.27</v>
      </c>
      <c r="G24" s="26">
        <f t="shared" si="7"/>
        <v>499.33</v>
      </c>
    </row>
    <row r="25" spans="1:15" ht="97.9" customHeight="1" x14ac:dyDescent="0.25">
      <c r="A25" s="16"/>
      <c r="B25" s="17" t="s">
        <v>27</v>
      </c>
      <c r="C25" s="19">
        <v>906</v>
      </c>
      <c r="D25" s="15">
        <f t="shared" si="4"/>
        <v>1268.4000000000001</v>
      </c>
      <c r="E25" s="15">
        <f t="shared" si="5"/>
        <v>1522.08</v>
      </c>
      <c r="F25" s="15">
        <f t="shared" si="6"/>
        <v>2020.38</v>
      </c>
      <c r="G25" s="26">
        <f t="shared" si="7"/>
        <v>2328.42</v>
      </c>
    </row>
    <row r="26" spans="1:15" ht="45.6" customHeight="1" thickBot="1" x14ac:dyDescent="0.3">
      <c r="A26" s="33"/>
      <c r="B26" s="34" t="s">
        <v>21</v>
      </c>
      <c r="C26" s="35">
        <v>358.12</v>
      </c>
      <c r="D26" s="35">
        <f t="shared" si="4"/>
        <v>501.37</v>
      </c>
      <c r="E26" s="35">
        <f t="shared" si="5"/>
        <v>601.64</v>
      </c>
      <c r="F26" s="35">
        <f t="shared" si="6"/>
        <v>798.61</v>
      </c>
      <c r="G26" s="36">
        <f t="shared" si="7"/>
        <v>920.37</v>
      </c>
    </row>
  </sheetData>
  <mergeCells count="10">
    <mergeCell ref="D1:G1"/>
    <mergeCell ref="B14:G14"/>
    <mergeCell ref="D2:G2"/>
    <mergeCell ref="B4:G4"/>
    <mergeCell ref="F5:G5"/>
    <mergeCell ref="A8:A9"/>
    <mergeCell ref="B8:B9"/>
    <mergeCell ref="C8:C9"/>
    <mergeCell ref="D8:G8"/>
    <mergeCell ref="B10:G10"/>
  </mergeCells>
  <pageMargins left="0.70866141732283472" right="0.23622047244094491" top="0.35433070866141736" bottom="0.11811023622047245" header="0.11811023622047245" footer="0.11811023622047245"/>
  <pageSetup paperSize="9" scale="80" firstPageNumber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Репрод тариф</vt:lpstr>
      <vt:lpstr>'Репрод тариф'!Заголовки_для_печати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cp:lastPrinted>2024-06-21T05:58:45Z</cp:lastPrinted>
  <dcterms:created xsi:type="dcterms:W3CDTF">2024-01-31T04:42:21Z</dcterms:created>
  <dcterms:modified xsi:type="dcterms:W3CDTF">2024-06-27T04:52:09Z</dcterms:modified>
</cp:coreProperties>
</file>